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13035" activeTab="0"/>
  </bookViews>
  <sheets>
    <sheet name="Sheet1" sheetId="1" r:id="rId1"/>
    <sheet name="Sheet2" sheetId="2" r:id="rId2"/>
    <sheet name="Sheet3" sheetId="3" r:id="rId3"/>
  </sheets>
  <definedNames>
    <definedName name="D">'Sheet1'!$D$5</definedName>
    <definedName name="k">'Sheet1'!$D$7</definedName>
    <definedName name="_xlnm.Print_Area" localSheetId="0">'Sheet1'!$C$2:$D$22</definedName>
    <definedName name="Q">'Sheet1'!$D$4</definedName>
    <definedName name="Re">'Sheet1'!$D$13</definedName>
    <definedName name="T">'Sheet1'!$D$6</definedName>
    <definedName name="v">'Sheet1'!$D$12</definedName>
    <definedName name="ν">'Sheet1'!$D$9</definedName>
  </definedNames>
  <calcPr fullCalcOnLoad="1"/>
</workbook>
</file>

<file path=xl/sharedStrings.xml><?xml version="1.0" encoding="utf-8"?>
<sst xmlns="http://schemas.openxmlformats.org/spreadsheetml/2006/main" count="14" uniqueCount="14">
  <si>
    <t>Koeficijent trenja λ=</t>
  </si>
  <si>
    <t>Precnik cevi (m) D=</t>
  </si>
  <si>
    <t>Hrapavost materijala (mm) k=</t>
  </si>
  <si>
    <t>Temperatura T=</t>
  </si>
  <si>
    <t>(Pomocna vrednost I) I=</t>
  </si>
  <si>
    <r>
      <t>Protok fluida (m</t>
    </r>
    <r>
      <rPr>
        <vertAlign val="superscript"/>
        <sz val="14"/>
        <rFont val="Bookman Old Style"/>
        <family val="1"/>
      </rPr>
      <t>3</t>
    </r>
    <r>
      <rPr>
        <sz val="14"/>
        <rFont val="Bookman Old Style"/>
        <family val="1"/>
      </rPr>
      <t>/h) Q=</t>
    </r>
  </si>
  <si>
    <r>
      <t>X (I</t>
    </r>
    <r>
      <rPr>
        <vertAlign val="subscript"/>
        <sz val="14"/>
        <rFont val="Bookman Old Style"/>
        <family val="1"/>
      </rPr>
      <t>zadato</t>
    </r>
    <r>
      <rPr>
        <sz val="14"/>
        <rFont val="Bookman Old Style"/>
        <family val="1"/>
      </rPr>
      <t>/I</t>
    </r>
    <r>
      <rPr>
        <vertAlign val="subscript"/>
        <sz val="14"/>
        <rFont val="Bookman Old Style"/>
        <family val="1"/>
      </rPr>
      <t>izracunato</t>
    </r>
    <r>
      <rPr>
        <sz val="14"/>
        <rFont val="Bookman Old Style"/>
        <family val="1"/>
      </rPr>
      <t>)=</t>
    </r>
  </si>
  <si>
    <r>
      <t>Kinematska viskoznost (m</t>
    </r>
    <r>
      <rPr>
        <vertAlign val="superscript"/>
        <sz val="14"/>
        <rFont val="Bookman Old Style"/>
        <family val="1"/>
      </rPr>
      <t>2</t>
    </r>
    <r>
      <rPr>
        <sz val="14"/>
        <rFont val="Bookman Old Style"/>
        <family val="1"/>
      </rPr>
      <t>/s) {f(T)} ν=</t>
    </r>
  </si>
  <si>
    <t>Rejnoldsov broj {f(v,D,ν)} Re=</t>
  </si>
  <si>
    <t>NUKARADZE</t>
  </si>
  <si>
    <r>
      <t xml:space="preserve">Proracun λ za strujanje </t>
    </r>
    <r>
      <rPr>
        <b/>
        <i/>
        <u val="single"/>
        <sz val="16"/>
        <rFont val="Bookman Old Style"/>
        <family val="1"/>
      </rPr>
      <t>vazduha</t>
    </r>
    <r>
      <rPr>
        <sz val="14"/>
        <rFont val="Bookman Old Style"/>
        <family val="1"/>
      </rPr>
      <t xml:space="preserve"> u kruznim cevima</t>
    </r>
  </si>
  <si>
    <t>(y = -1.1555E-14*T3 + 9.5728E-11*T2 + 
3.7604E-08*T - 3.4484E-06)</t>
  </si>
  <si>
    <t>Brzina fluida (m/s) {f(Q,D)} v=</t>
  </si>
  <si>
    <r>
      <t xml:space="preserve">Primeniti </t>
    </r>
    <r>
      <rPr>
        <i/>
        <sz val="14"/>
        <rFont val="Bookman Old Style"/>
        <family val="1"/>
      </rPr>
      <t>goal seek</t>
    </r>
    <r>
      <rPr>
        <sz val="14"/>
        <rFont val="Bookman Old Style"/>
        <family val="1"/>
      </rPr>
      <t xml:space="preserve"> funkciju tako što vrednost X (celija D19) treba dovesti na vrednost 1 menjajući I (celija D15) ili jednostavno po unosu svih potrebnih parametara (protok, dijametar...) pritisnite taster START</t>
    </r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</si>
</sst>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00000000000"/>
    <numFmt numFmtId="178" formatCode="0.00000"/>
  </numFmts>
  <fonts count="9">
    <font>
      <sz val="10"/>
      <name val="Arial"/>
      <family val="0"/>
    </font>
    <font>
      <sz val="8"/>
      <name val="Arial"/>
      <family val="0"/>
    </font>
    <font>
      <sz val="14"/>
      <name val="Bookman Old Style"/>
      <family val="1"/>
    </font>
    <font>
      <vertAlign val="superscript"/>
      <sz val="14"/>
      <name val="Bookman Old Style"/>
      <family val="1"/>
    </font>
    <font>
      <vertAlign val="subscript"/>
      <sz val="14"/>
      <name val="Bookman Old Style"/>
      <family val="1"/>
    </font>
    <font>
      <b/>
      <i/>
      <u val="single"/>
      <sz val="16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right" vertical="center"/>
    </xf>
    <xf numFmtId="0" fontId="2" fillId="3" borderId="1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2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NumberFormat="1" applyFont="1" applyFill="1" applyAlignment="1">
      <alignment vertical="center"/>
    </xf>
    <xf numFmtId="1" fontId="2" fillId="3" borderId="2" xfId="0" applyNumberFormat="1" applyFont="1" applyFill="1" applyBorder="1" applyAlignment="1">
      <alignment vertical="center"/>
    </xf>
    <xf numFmtId="1" fontId="2" fillId="3" borderId="0" xfId="0" applyNumberFormat="1" applyFont="1" applyFill="1" applyAlignment="1">
      <alignment vertical="center"/>
    </xf>
    <xf numFmtId="0" fontId="2" fillId="3" borderId="3" xfId="0" applyFont="1" applyFill="1" applyBorder="1" applyAlignment="1">
      <alignment horizontal="right" vertical="center"/>
    </xf>
    <xf numFmtId="176" fontId="2" fillId="3" borderId="4" xfId="0" applyNumberFormat="1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178" fontId="2" fillId="3" borderId="1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17</xdr:row>
      <xdr:rowOff>371475</xdr:rowOff>
    </xdr:from>
    <xdr:to>
      <xdr:col>4</xdr:col>
      <xdr:colOff>3200400</xdr:colOff>
      <xdr:row>19</xdr:row>
      <xdr:rowOff>171450</xdr:rowOff>
    </xdr:to>
    <xdr:pic macro="[0]!Picture3_Click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7096125"/>
          <a:ext cx="1409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22"/>
  <sheetViews>
    <sheetView tabSelected="1" zoomScale="85" zoomScaleNormal="85" zoomScaleSheetLayoutView="75" workbookViewId="0" topLeftCell="A1">
      <selection activeCell="D6" sqref="D6"/>
    </sheetView>
  </sheetViews>
  <sheetFormatPr defaultColWidth="9.140625" defaultRowHeight="30" customHeight="1"/>
  <cols>
    <col min="1" max="1" width="3.28125" style="1" customWidth="1"/>
    <col min="2" max="2" width="3.421875" style="1" customWidth="1"/>
    <col min="3" max="3" width="74.8515625" style="1" bestFit="1" customWidth="1"/>
    <col min="4" max="4" width="20.57421875" style="1" bestFit="1" customWidth="1"/>
    <col min="5" max="5" width="73.7109375" style="1" customWidth="1"/>
    <col min="6" max="6" width="20.421875" style="1" bestFit="1" customWidth="1"/>
    <col min="7" max="16384" width="9.140625" style="1" customWidth="1"/>
  </cols>
  <sheetData>
    <row r="2" spans="3:5" ht="30" customHeight="1">
      <c r="C2" s="3" t="s">
        <v>10</v>
      </c>
      <c r="D2" s="3"/>
      <c r="E2" s="3"/>
    </row>
    <row r="3" spans="3:5" ht="30" customHeight="1">
      <c r="C3" s="3"/>
      <c r="D3" s="3"/>
      <c r="E3" s="3"/>
    </row>
    <row r="4" spans="1:10" ht="30" customHeight="1">
      <c r="A4" s="2"/>
      <c r="B4" s="2"/>
      <c r="C4" s="4" t="s">
        <v>5</v>
      </c>
      <c r="D4" s="5">
        <v>60</v>
      </c>
      <c r="E4" s="6"/>
      <c r="F4" s="2"/>
      <c r="G4" s="2"/>
      <c r="H4" s="2"/>
      <c r="I4" s="2"/>
      <c r="J4" s="2"/>
    </row>
    <row r="5" spans="1:10" ht="30" customHeight="1">
      <c r="A5" s="2"/>
      <c r="B5" s="2"/>
      <c r="C5" s="4" t="s">
        <v>1</v>
      </c>
      <c r="D5" s="7">
        <v>1</v>
      </c>
      <c r="E5" s="6"/>
      <c r="F5" s="2"/>
      <c r="G5" s="2"/>
      <c r="H5" s="2"/>
      <c r="I5" s="2"/>
      <c r="J5" s="2"/>
    </row>
    <row r="6" spans="1:10" ht="30" customHeight="1">
      <c r="A6" s="2"/>
      <c r="B6" s="2"/>
      <c r="C6" s="4" t="s">
        <v>3</v>
      </c>
      <c r="D6" s="7">
        <v>293</v>
      </c>
      <c r="E6" s="6"/>
      <c r="F6" s="2"/>
      <c r="G6" s="2"/>
      <c r="H6" s="2"/>
      <c r="I6" s="2"/>
      <c r="J6" s="2"/>
    </row>
    <row r="7" spans="1:10" ht="30" customHeight="1">
      <c r="A7" s="2"/>
      <c r="B7" s="2"/>
      <c r="C7" s="4" t="s">
        <v>2</v>
      </c>
      <c r="D7" s="8">
        <v>0.1</v>
      </c>
      <c r="E7" s="6"/>
      <c r="F7" s="2"/>
      <c r="G7" s="2"/>
      <c r="H7" s="2"/>
      <c r="I7" s="2"/>
      <c r="J7" s="2"/>
    </row>
    <row r="8" spans="1:10" ht="30" customHeight="1">
      <c r="A8" s="2"/>
      <c r="B8" s="2"/>
      <c r="C8" s="4"/>
      <c r="D8" s="6"/>
      <c r="E8" s="6"/>
      <c r="F8" s="2"/>
      <c r="G8" s="2"/>
      <c r="H8" s="2"/>
      <c r="I8" s="2"/>
      <c r="J8" s="2"/>
    </row>
    <row r="9" spans="1:10" ht="30" customHeight="1">
      <c r="A9" s="2"/>
      <c r="B9" s="2"/>
      <c r="C9" s="9" t="s">
        <v>7</v>
      </c>
      <c r="D9" s="5">
        <f>-0.000000000000011555*T^3+0.000000000095728*T^2+0.000000037604*T-0.0000034484</f>
        <v>1.5497073409864997E-05</v>
      </c>
      <c r="E9" s="10"/>
      <c r="F9" s="2"/>
      <c r="G9" s="2"/>
      <c r="H9" s="2"/>
      <c r="I9" s="2"/>
      <c r="J9" s="2"/>
    </row>
    <row r="10" spans="1:10" ht="49.5" customHeight="1">
      <c r="A10" s="2"/>
      <c r="B10" s="2"/>
      <c r="C10" s="9" t="s">
        <v>11</v>
      </c>
      <c r="D10" s="11"/>
      <c r="E10" s="10"/>
      <c r="F10" s="2"/>
      <c r="G10" s="2"/>
      <c r="H10" s="2"/>
      <c r="I10" s="2"/>
      <c r="J10" s="2"/>
    </row>
    <row r="11" spans="1:10" ht="30" customHeight="1">
      <c r="A11" s="2"/>
      <c r="B11" s="2"/>
      <c r="C11" s="9"/>
      <c r="D11" s="11"/>
      <c r="E11" s="10"/>
      <c r="F11" s="2"/>
      <c r="G11" s="2"/>
      <c r="H11" s="2"/>
      <c r="I11" s="2"/>
      <c r="J11" s="2"/>
    </row>
    <row r="12" spans="1:10" ht="30" customHeight="1">
      <c r="A12" s="2"/>
      <c r="B12" s="2"/>
      <c r="C12" s="4" t="s">
        <v>12</v>
      </c>
      <c r="D12" s="18">
        <f>(Q/3600)/(D^2*3.14/4)</f>
        <v>0.021231422505307854</v>
      </c>
      <c r="E12" s="6"/>
      <c r="F12" s="2"/>
      <c r="G12" s="2"/>
      <c r="H12" s="2"/>
      <c r="I12" s="2"/>
      <c r="J12" s="2"/>
    </row>
    <row r="13" spans="1:10" ht="30" customHeight="1">
      <c r="A13" s="2"/>
      <c r="B13" s="2"/>
      <c r="C13" s="4" t="s">
        <v>8</v>
      </c>
      <c r="D13" s="12">
        <f>(v*D)/ν</f>
        <v>1370.027871958878</v>
      </c>
      <c r="E13" s="6"/>
      <c r="F13" s="2"/>
      <c r="G13" s="2"/>
      <c r="H13" s="2"/>
      <c r="I13" s="2"/>
      <c r="J13" s="2"/>
    </row>
    <row r="14" spans="1:10" ht="30" customHeight="1">
      <c r="A14" s="2"/>
      <c r="B14" s="2"/>
      <c r="C14" s="4"/>
      <c r="D14" s="13"/>
      <c r="E14" s="6"/>
      <c r="F14" s="2"/>
      <c r="G14" s="2"/>
      <c r="H14" s="2"/>
      <c r="I14" s="2"/>
      <c r="J14" s="2"/>
    </row>
    <row r="15" spans="1:10" ht="30" customHeight="1">
      <c r="A15" s="2"/>
      <c r="B15" s="2"/>
      <c r="C15" s="4" t="s">
        <v>4</v>
      </c>
      <c r="D15" s="8">
        <v>6.492311945959573</v>
      </c>
      <c r="E15" s="16" t="s">
        <v>13</v>
      </c>
      <c r="F15" s="2"/>
      <c r="G15" s="2"/>
      <c r="H15" s="2"/>
      <c r="I15" s="2"/>
      <c r="J15" s="2"/>
    </row>
    <row r="16" spans="1:10" ht="30" customHeight="1">
      <c r="A16" s="2"/>
      <c r="B16" s="2"/>
      <c r="C16" s="6"/>
      <c r="D16" s="6"/>
      <c r="E16" s="17"/>
      <c r="F16" s="2"/>
      <c r="G16" s="2"/>
      <c r="H16" s="2"/>
      <c r="I16" s="2"/>
      <c r="J16" s="2"/>
    </row>
    <row r="17" spans="1:10" ht="30" customHeight="1">
      <c r="A17" s="2"/>
      <c r="B17" s="2"/>
      <c r="C17" s="6" t="s">
        <v>9</v>
      </c>
      <c r="D17" s="8">
        <f>-2*LN((k/(3.7*D))+((2.51/Re)*D15))</f>
        <v>6.492419083169999</v>
      </c>
      <c r="E17" s="17"/>
      <c r="G17" s="2"/>
      <c r="H17" s="2"/>
      <c r="I17" s="2"/>
      <c r="J17" s="2"/>
    </row>
    <row r="18" spans="1:10" ht="30" customHeight="1">
      <c r="A18" s="2"/>
      <c r="B18" s="2"/>
      <c r="C18" s="6"/>
      <c r="D18" s="6"/>
      <c r="E18" s="17"/>
      <c r="F18" s="2"/>
      <c r="G18" s="2"/>
      <c r="H18" s="2"/>
      <c r="I18" s="2"/>
      <c r="J18" s="2"/>
    </row>
    <row r="19" spans="1:10" ht="30" customHeight="1">
      <c r="A19" s="2"/>
      <c r="B19" s="2"/>
      <c r="C19" s="4" t="s">
        <v>6</v>
      </c>
      <c r="D19" s="8">
        <f>D15/D17</f>
        <v>0.9999834981061676</v>
      </c>
      <c r="E19" s="6"/>
      <c r="F19" s="2"/>
      <c r="G19" s="2"/>
      <c r="H19" s="2"/>
      <c r="I19" s="2"/>
      <c r="J19" s="2"/>
    </row>
    <row r="20" spans="1:10" ht="30" customHeight="1">
      <c r="A20" s="2"/>
      <c r="B20" s="2"/>
      <c r="C20" s="6"/>
      <c r="D20" s="6"/>
      <c r="E20" s="6"/>
      <c r="F20" s="2"/>
      <c r="G20" s="2"/>
      <c r="H20" s="2"/>
      <c r="I20" s="2"/>
      <c r="J20" s="2"/>
    </row>
    <row r="21" spans="1:10" ht="30" customHeight="1" thickBot="1">
      <c r="A21" s="2"/>
      <c r="B21" s="2"/>
      <c r="C21" s="6"/>
      <c r="D21" s="6"/>
      <c r="E21" s="6"/>
      <c r="F21" s="2"/>
      <c r="G21" s="2"/>
      <c r="H21" s="2"/>
      <c r="I21" s="2"/>
      <c r="J21" s="2"/>
    </row>
    <row r="22" spans="1:10" ht="30" customHeight="1" thickBot="1">
      <c r="A22" s="2"/>
      <c r="B22" s="2"/>
      <c r="C22" s="14" t="s">
        <v>0</v>
      </c>
      <c r="D22" s="15">
        <f>1/(D17^2)</f>
        <v>0.02372394501491721</v>
      </c>
      <c r="E22" s="6"/>
      <c r="F22" s="2"/>
      <c r="G22" s="2"/>
      <c r="H22" s="2"/>
      <c r="I22" s="2"/>
      <c r="J22" s="2"/>
    </row>
  </sheetData>
  <mergeCells count="1">
    <mergeCell ref="E15:E1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8" r:id="rId4"/>
  <drawing r:id="rId3"/>
  <legacyDrawing r:id="rId2"/>
  <oleObjects>
    <oleObject progId="Equation.3" shapeId="12956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IntermaAqua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</dc:creator>
  <cp:keywords/>
  <dc:description/>
  <cp:lastModifiedBy>d_mandic</cp:lastModifiedBy>
  <cp:lastPrinted>2004-06-28T11:32:14Z</cp:lastPrinted>
  <dcterms:created xsi:type="dcterms:W3CDTF">2003-09-08T11:37:18Z</dcterms:created>
  <dcterms:modified xsi:type="dcterms:W3CDTF">2004-06-28T12:28:43Z</dcterms:modified>
  <cp:category/>
  <cp:version/>
  <cp:contentType/>
  <cp:contentStatus/>
</cp:coreProperties>
</file>